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scambio\RICE\2021 RICE PUBBLICA\TRASPARENZA.SITO\INEST_bandi_cascata\2024\"/>
    </mc:Choice>
  </mc:AlternateContent>
  <xr:revisionPtr revIDLastSave="0" documentId="13_ncr:1_{C2F6F666-AD97-479D-85D4-0BB408D47115}" xr6:coauthVersionLast="47" xr6:coauthVersionMax="47" xr10:uidLastSave="{00000000-0000-0000-0000-000000000000}"/>
  <bookViews>
    <workbookView xWindow="-110" yWindow="-110" windowWidth="19420" windowHeight="10420" xr2:uid="{0320FB10-6FF9-4132-AC1A-3D7E6DBD76C9}"/>
  </bookViews>
  <sheets>
    <sheet name="T" sheetId="6" r:id="rId1"/>
  </sheets>
  <definedNames>
    <definedName name="_xlnm.Print_Area" localSheetId="0">T!$B$1:$Y$16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6" l="1"/>
  <c r="J16" i="6"/>
  <c r="V15" i="6"/>
  <c r="T15" i="6"/>
  <c r="V14" i="6"/>
  <c r="T14" i="6"/>
  <c r="V13" i="6"/>
  <c r="T13" i="6"/>
  <c r="V12" i="6"/>
  <c r="T12" i="6"/>
  <c r="V11" i="6"/>
  <c r="T11" i="6"/>
  <c r="V10" i="6" l="1"/>
  <c r="T10" i="6"/>
  <c r="V9" i="6"/>
  <c r="T9" i="6"/>
  <c r="V8" i="6"/>
  <c r="T8" i="6"/>
  <c r="V6" i="6"/>
  <c r="T6" i="6"/>
  <c r="V5" i="6"/>
  <c r="T5" i="6"/>
  <c r="O16" i="6"/>
  <c r="H16" i="6"/>
  <c r="I16" i="6"/>
  <c r="R16" i="6"/>
</calcChain>
</file>

<file path=xl/sharedStrings.xml><?xml version="1.0" encoding="utf-8"?>
<sst xmlns="http://schemas.openxmlformats.org/spreadsheetml/2006/main" count="103" uniqueCount="86">
  <si>
    <t>DEB349AE4F</t>
  </si>
  <si>
    <t>97F07B2DA1</t>
  </si>
  <si>
    <t>Posizionamento in graduatoria</t>
  </si>
  <si>
    <t>ADD-MAT</t>
  </si>
  <si>
    <t>ENERGISE</t>
  </si>
  <si>
    <t xml:space="preserve">WasteBot </t>
  </si>
  <si>
    <t xml:space="preserve">MAMO_SYSTEM </t>
  </si>
  <si>
    <t xml:space="preserve">GEMS Hyris </t>
  </si>
  <si>
    <t>Geo-Deck</t>
  </si>
  <si>
    <t>Ruolo</t>
  </si>
  <si>
    <t>Capofila</t>
  </si>
  <si>
    <t>Partner</t>
  </si>
  <si>
    <t>Proponenti</t>
  </si>
  <si>
    <t>Finanziamento complessivo</t>
  </si>
  <si>
    <t>CF</t>
  </si>
  <si>
    <t>Sede intervento</t>
  </si>
  <si>
    <t>Id</t>
  </si>
  <si>
    <t>Codice Unico di Progetto (CUP)</t>
  </si>
  <si>
    <t>Codice identificativo dell'Aiuto (COR)</t>
  </si>
  <si>
    <t xml:space="preserve"> Acronimo</t>
  </si>
  <si>
    <t>Costo complessivo</t>
  </si>
  <si>
    <t>Costo per proponente</t>
  </si>
  <si>
    <t>Agevolazione per proponente</t>
  </si>
  <si>
    <t>RT</t>
  </si>
  <si>
    <t>03028050262</t>
  </si>
  <si>
    <t>Via Bortolan 42 -  31050 Carbonera (Treviso)</t>
  </si>
  <si>
    <t>GI</t>
  </si>
  <si>
    <t>MBN Nanomaterialia SpA </t>
  </si>
  <si>
    <t>D47AE7BAFA</t>
  </si>
  <si>
    <t>Durata (mesi)</t>
  </si>
  <si>
    <t>MPI</t>
  </si>
  <si>
    <t>1.3</t>
  </si>
  <si>
    <t>3.4</t>
  </si>
  <si>
    <t>59C685199F</t>
  </si>
  <si>
    <t>Singolo proponente</t>
  </si>
  <si>
    <t>08450891000</t>
  </si>
  <si>
    <t>Via Fortunato Zeni 8 - 38068 Rovereto (Trento)</t>
  </si>
  <si>
    <t>ALMAVIVA – THE ITALIAN INNOVATION COMPANY</t>
  </si>
  <si>
    <t>4.3</t>
  </si>
  <si>
    <t>1.2</t>
  </si>
  <si>
    <t>03237450246</t>
  </si>
  <si>
    <t>D47AE73FFC</t>
  </si>
  <si>
    <t>Punteggio complessivo</t>
  </si>
  <si>
    <t>2.1</t>
  </si>
  <si>
    <t>IT+Robotics Srl</t>
  </si>
  <si>
    <t>02527820209</t>
  </si>
  <si>
    <t>DYNAMIC OPTICS Srl</t>
  </si>
  <si>
    <t>MI</t>
  </si>
  <si>
    <t>DEB3463CB7</t>
  </si>
  <si>
    <t>Enphos Srl</t>
  </si>
  <si>
    <t xml:space="preserve">04310660248 </t>
  </si>
  <si>
    <t>E2C Energy To Come Srl</t>
  </si>
  <si>
    <t>Via Giuseppe Zorzi 7 - 37138 Verona (Verona)</t>
  </si>
  <si>
    <t>Via Prima Strada 35 - 35129 Padova (Padova)</t>
  </si>
  <si>
    <t>Via Germani​a 8 - z.i. Camin 35127 Padova (Padova)</t>
  </si>
  <si>
    <t>Via Giovanni Savelli 72 - 35129 Padova (Padova)</t>
  </si>
  <si>
    <t>Viale dell’industria 37 - 36100 Vicenza (Vicenza)</t>
  </si>
  <si>
    <t>04259080242</t>
  </si>
  <si>
    <t>BCLEVER Srls </t>
  </si>
  <si>
    <t>ELECTRIC LABS Srl</t>
  </si>
  <si>
    <t>OMNIAEVO Srl</t>
  </si>
  <si>
    <t>DBA PRO SpA</t>
  </si>
  <si>
    <t>01673560304</t>
  </si>
  <si>
    <t>02494210301</t>
  </si>
  <si>
    <t>04551810262</t>
  </si>
  <si>
    <t>Piazza Roma 19 - 32045 Santo Stefano di Cadore (Belluno)</t>
  </si>
  <si>
    <t>Viale Veneto 33/11 - 33033 Codroipo (Udine)</t>
  </si>
  <si>
    <t>Dimensione</t>
  </si>
  <si>
    <t>di cui Ricerca Industriale (RI)</t>
  </si>
  <si>
    <t>di cui Sviluppo Sperimentale (SS)</t>
  </si>
  <si>
    <t>Via Manzoni 28 - 31029 Vittorio Veneto (Treviso)</t>
  </si>
  <si>
    <t>04493660239</t>
  </si>
  <si>
    <t>VIA dell'industria 1/3 - 37014 Castelnuovo del Garda (Verona)</t>
  </si>
  <si>
    <t>G79J24001500004</t>
  </si>
  <si>
    <t>G99J24001430004</t>
  </si>
  <si>
    <t>G99J24001440004</t>
  </si>
  <si>
    <t>G39J24003470002</t>
  </si>
  <si>
    <t>%</t>
  </si>
  <si>
    <t>G79J24001510004</t>
  </si>
  <si>
    <t>G39J24003490004</t>
  </si>
  <si>
    <t>G69J24001980004</t>
  </si>
  <si>
    <t>G29J24002520004</t>
  </si>
  <si>
    <t>G89J24001350004</t>
  </si>
  <si>
    <t>G19J24003730004</t>
  </si>
  <si>
    <t>All. 1 - Tabella dei progetti ammessi a finanziamento BaC2 iNEST Spoke3 Triveneto - CUP Spoke 3: G23C22001130006</t>
  </si>
  <si>
    <t>Singolo proponente (a seguito rinuncia partner)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</si>
</sst>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10]_-;\-* #,##0.00\ [$€-410]_-;_-* &quot;-&quot;??\ [$€-410]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2" tint="-0.249977111117893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 style="thin">
        <color theme="0"/>
      </left>
      <right/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/>
      <bottom/>
      <diagonal/>
    </border>
    <border>
      <left style="thin">
        <color theme="0"/>
      </left>
      <right style="medium">
        <color indexed="64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5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/>
    <xf numFmtId="22" fontId="0" fillId="0" borderId="0" xfId="0" applyNumberFormat="1" applyFill="1"/>
    <xf numFmtId="0" fontId="0" fillId="0" borderId="0" xfId="0" applyFont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/>
    <xf numFmtId="0" fontId="0" fillId="4" borderId="0" xfId="0" applyFont="1" applyFill="1" applyAlignment="1">
      <alignment horizontal="center" vertical="center"/>
    </xf>
    <xf numFmtId="0" fontId="0" fillId="4" borderId="0" xfId="0" applyFont="1" applyFill="1" applyAlignment="1">
      <alignment horizontal="right" vertical="center"/>
    </xf>
    <xf numFmtId="0" fontId="0" fillId="4" borderId="0" xfId="0" applyFill="1" applyAlignment="1"/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left"/>
    </xf>
    <xf numFmtId="0" fontId="1" fillId="4" borderId="0" xfId="0" applyFont="1" applyFill="1" applyAlignment="1"/>
    <xf numFmtId="0" fontId="2" fillId="4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vertical="center"/>
    </xf>
    <xf numFmtId="49" fontId="2" fillId="4" borderId="7" xfId="0" applyNumberFormat="1" applyFont="1" applyFill="1" applyBorder="1" applyAlignment="1">
      <alignment horizontal="center" vertical="center"/>
    </xf>
    <xf numFmtId="0" fontId="2" fillId="4" borderId="7" xfId="0" applyFont="1" applyFill="1" applyBorder="1" applyAlignment="1">
      <alignment vertical="center"/>
    </xf>
    <xf numFmtId="164" fontId="2" fillId="4" borderId="0" xfId="0" applyNumberFormat="1" applyFont="1" applyFill="1" applyBorder="1" applyAlignment="1">
      <alignment horizontal="right"/>
    </xf>
    <xf numFmtId="164" fontId="2" fillId="4" borderId="7" xfId="0" applyNumberFormat="1" applyFont="1" applyFill="1" applyBorder="1" applyAlignment="1">
      <alignment horizontal="right"/>
    </xf>
    <xf numFmtId="164" fontId="2" fillId="4" borderId="7" xfId="0" applyNumberFormat="1" applyFont="1" applyFill="1" applyBorder="1" applyAlignment="1">
      <alignment horizontal="center" vertical="center"/>
    </xf>
    <xf numFmtId="164" fontId="2" fillId="4" borderId="9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right"/>
    </xf>
    <xf numFmtId="0" fontId="0" fillId="4" borderId="0" xfId="0" applyFill="1"/>
    <xf numFmtId="164" fontId="2" fillId="4" borderId="8" xfId="0" applyNumberFormat="1" applyFont="1" applyFill="1" applyBorder="1" applyAlignment="1">
      <alignment horizontal="center" vertical="center"/>
    </xf>
    <xf numFmtId="164" fontId="3" fillId="4" borderId="8" xfId="0" applyNumberFormat="1" applyFont="1" applyFill="1" applyBorder="1" applyAlignment="1">
      <alignment horizontal="right"/>
    </xf>
    <xf numFmtId="0" fontId="4" fillId="4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4" borderId="0" xfId="0" applyFont="1" applyFill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4" borderId="0" xfId="0" applyNumberFormat="1" applyFill="1" applyAlignment="1"/>
    <xf numFmtId="0" fontId="2" fillId="4" borderId="7" xfId="0" applyNumberFormat="1" applyFont="1" applyFill="1" applyBorder="1" applyAlignment="1">
      <alignment vertical="center"/>
    </xf>
    <xf numFmtId="0" fontId="0" fillId="0" borderId="0" xfId="0" applyNumberFormat="1"/>
    <xf numFmtId="164" fontId="2" fillId="4" borderId="0" xfId="0" applyNumberFormat="1" applyFont="1" applyFill="1" applyBorder="1" applyAlignment="1">
      <alignment horizontal="center" vertical="center"/>
    </xf>
    <xf numFmtId="9" fontId="0" fillId="4" borderId="0" xfId="1" applyFont="1" applyFill="1" applyAlignment="1">
      <alignment horizontal="center" vertical="center"/>
    </xf>
    <xf numFmtId="9" fontId="2" fillId="4" borderId="7" xfId="1" applyFont="1" applyFill="1" applyBorder="1" applyAlignment="1">
      <alignment horizontal="center" vertical="center"/>
    </xf>
    <xf numFmtId="9" fontId="0" fillId="0" borderId="0" xfId="1" applyFont="1" applyAlignment="1">
      <alignment horizontal="center" vertical="center"/>
    </xf>
    <xf numFmtId="0" fontId="2" fillId="0" borderId="0" xfId="0" applyFont="1" applyFill="1"/>
    <xf numFmtId="22" fontId="2" fillId="0" borderId="0" xfId="0" applyNumberFormat="1" applyFont="1" applyFill="1"/>
    <xf numFmtId="0" fontId="2" fillId="4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 wrapText="1"/>
    </xf>
    <xf numFmtId="0" fontId="0" fillId="3" borderId="10" xfId="0" applyFont="1" applyFill="1" applyBorder="1" applyAlignment="1">
      <alignment horizontal="center" vertical="center" wrapText="1"/>
    </xf>
    <xf numFmtId="9" fontId="0" fillId="3" borderId="10" xfId="1" applyFont="1" applyFill="1" applyBorder="1" applyAlignment="1">
      <alignment horizontal="center" vertical="center" wrapText="1"/>
    </xf>
    <xf numFmtId="0" fontId="1" fillId="3" borderId="10" xfId="0" applyNumberFormat="1" applyFont="1" applyFill="1" applyBorder="1" applyAlignment="1">
      <alignment horizontal="center" vertical="center" wrapText="1"/>
    </xf>
    <xf numFmtId="9" fontId="2" fillId="2" borderId="7" xfId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left" vertical="center" wrapText="1"/>
    </xf>
    <xf numFmtId="49" fontId="2" fillId="2" borderId="14" xfId="0" applyNumberFormat="1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left" vertical="center"/>
    </xf>
    <xf numFmtId="164" fontId="2" fillId="2" borderId="14" xfId="0" applyNumberFormat="1" applyFont="1" applyFill="1" applyBorder="1" applyAlignment="1">
      <alignment horizontal="right" vertical="center"/>
    </xf>
    <xf numFmtId="164" fontId="3" fillId="2" borderId="14" xfId="0" applyNumberFormat="1" applyFont="1" applyFill="1" applyBorder="1" applyAlignment="1">
      <alignment horizontal="right" vertical="center"/>
    </xf>
    <xf numFmtId="9" fontId="2" fillId="2" borderId="15" xfId="1" applyFont="1" applyFill="1" applyBorder="1" applyAlignment="1">
      <alignment horizontal="center" vertical="center"/>
    </xf>
    <xf numFmtId="9" fontId="2" fillId="2" borderId="14" xfId="1" applyFont="1" applyFill="1" applyBorder="1" applyAlignment="1">
      <alignment horizontal="center" vertical="center"/>
    </xf>
    <xf numFmtId="0" fontId="2" fillId="2" borderId="14" xfId="0" applyNumberFormat="1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left" vertical="center" wrapText="1"/>
    </xf>
    <xf numFmtId="49" fontId="2" fillId="2" borderId="20" xfId="0" applyNumberFormat="1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left" vertical="center"/>
    </xf>
    <xf numFmtId="164" fontId="2" fillId="2" borderId="20" xfId="0" applyNumberFormat="1" applyFont="1" applyFill="1" applyBorder="1" applyAlignment="1">
      <alignment horizontal="right" vertical="center"/>
    </xf>
    <xf numFmtId="164" fontId="3" fillId="2" borderId="20" xfId="0" applyNumberFormat="1" applyFont="1" applyFill="1" applyBorder="1" applyAlignment="1">
      <alignment horizontal="right" vertical="center"/>
    </xf>
    <xf numFmtId="164" fontId="2" fillId="2" borderId="21" xfId="0" applyNumberFormat="1" applyFont="1" applyFill="1" applyBorder="1" applyAlignment="1">
      <alignment horizontal="right" vertical="center"/>
    </xf>
    <xf numFmtId="9" fontId="2" fillId="2" borderId="20" xfId="1" applyFont="1" applyFill="1" applyBorder="1" applyAlignment="1">
      <alignment horizontal="center" vertical="center"/>
    </xf>
    <xf numFmtId="0" fontId="2" fillId="2" borderId="25" xfId="0" applyNumberFormat="1" applyFont="1" applyFill="1" applyBorder="1" applyAlignment="1">
      <alignment horizontal="center" vertical="center"/>
    </xf>
    <xf numFmtId="0" fontId="2" fillId="2" borderId="26" xfId="0" applyNumberFormat="1" applyFont="1" applyFill="1" applyBorder="1" applyAlignment="1">
      <alignment horizontal="center" vertical="center"/>
    </xf>
    <xf numFmtId="164" fontId="2" fillId="2" borderId="26" xfId="0" applyNumberFormat="1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164" fontId="2" fillId="2" borderId="27" xfId="0" applyNumberFormat="1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vertical="center" wrapText="1"/>
    </xf>
    <xf numFmtId="49" fontId="2" fillId="2" borderId="27" xfId="0" applyNumberFormat="1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left" vertical="center"/>
    </xf>
    <xf numFmtId="164" fontId="2" fillId="2" borderId="27" xfId="0" applyNumberFormat="1" applyFont="1" applyFill="1" applyBorder="1" applyAlignment="1">
      <alignment horizontal="right" vertical="center"/>
    </xf>
    <xf numFmtId="164" fontId="3" fillId="2" borderId="27" xfId="0" applyNumberFormat="1" applyFont="1" applyFill="1" applyBorder="1" applyAlignment="1">
      <alignment horizontal="right" vertical="center"/>
    </xf>
    <xf numFmtId="9" fontId="2" fillId="2" borderId="27" xfId="1" applyFont="1" applyFill="1" applyBorder="1" applyAlignment="1">
      <alignment horizontal="center" vertical="center"/>
    </xf>
    <xf numFmtId="0" fontId="2" fillId="2" borderId="27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64" fontId="2" fillId="2" borderId="15" xfId="0" applyNumberFormat="1" applyFont="1" applyFill="1" applyBorder="1" applyAlignment="1">
      <alignment horizontal="right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vertical="center"/>
    </xf>
    <xf numFmtId="0" fontId="2" fillId="2" borderId="18" xfId="0" applyNumberFormat="1" applyFont="1" applyFill="1" applyBorder="1" applyAlignment="1">
      <alignment horizontal="center" vertical="center"/>
    </xf>
    <xf numFmtId="164" fontId="3" fillId="2" borderId="15" xfId="0" applyNumberFormat="1" applyFont="1" applyFill="1" applyBorder="1" applyAlignment="1">
      <alignment horizontal="right" vertical="center"/>
    </xf>
    <xf numFmtId="0" fontId="5" fillId="3" borderId="32" xfId="0" applyFont="1" applyFill="1" applyBorder="1" applyAlignment="1">
      <alignment vertical="center"/>
    </xf>
    <xf numFmtId="0" fontId="5" fillId="3" borderId="33" xfId="0" applyFont="1" applyFill="1" applyBorder="1" applyAlignment="1">
      <alignment horizontal="right" vertical="center"/>
    </xf>
    <xf numFmtId="0" fontId="5" fillId="3" borderId="33" xfId="0" applyFont="1" applyFill="1" applyBorder="1" applyAlignment="1">
      <alignment vertical="center"/>
    </xf>
    <xf numFmtId="0" fontId="5" fillId="3" borderId="33" xfId="0" applyFont="1" applyFill="1" applyBorder="1" applyAlignment="1">
      <alignment horizontal="center" vertical="center"/>
    </xf>
    <xf numFmtId="0" fontId="5" fillId="3" borderId="33" xfId="0" applyFont="1" applyFill="1" applyBorder="1" applyAlignment="1">
      <alignment horizontal="left" vertical="center"/>
    </xf>
    <xf numFmtId="9" fontId="5" fillId="3" borderId="33" xfId="1" applyFont="1" applyFill="1" applyBorder="1" applyAlignment="1">
      <alignment horizontal="center" vertical="center"/>
    </xf>
    <xf numFmtId="0" fontId="5" fillId="3" borderId="33" xfId="0" applyNumberFormat="1" applyFont="1" applyFill="1" applyBorder="1" applyAlignment="1">
      <alignment vertical="center"/>
    </xf>
    <xf numFmtId="0" fontId="5" fillId="3" borderId="34" xfId="0" applyNumberFormat="1" applyFont="1" applyFill="1" applyBorder="1" applyAlignment="1">
      <alignment vertical="center"/>
    </xf>
    <xf numFmtId="0" fontId="1" fillId="3" borderId="35" xfId="0" applyFont="1" applyFill="1" applyBorder="1" applyAlignment="1">
      <alignment horizontal="center" vertical="center" wrapText="1"/>
    </xf>
    <xf numFmtId="0" fontId="1" fillId="3" borderId="31" xfId="0" applyNumberFormat="1" applyFont="1" applyFill="1" applyBorder="1" applyAlignment="1">
      <alignment horizontal="center" vertical="center" wrapText="1"/>
    </xf>
    <xf numFmtId="0" fontId="3" fillId="2" borderId="16" xfId="0" applyNumberFormat="1" applyFont="1" applyFill="1" applyBorder="1" applyAlignment="1">
      <alignment horizontal="center" vertical="center"/>
    </xf>
    <xf numFmtId="0" fontId="3" fillId="2" borderId="22" xfId="0" applyNumberFormat="1" applyFont="1" applyFill="1" applyBorder="1" applyAlignment="1">
      <alignment horizontal="center" vertical="center"/>
    </xf>
    <xf numFmtId="0" fontId="3" fillId="2" borderId="28" xfId="0" applyNumberFormat="1" applyFont="1" applyFill="1" applyBorder="1" applyAlignment="1">
      <alignment horizontal="center" vertical="center"/>
    </xf>
    <xf numFmtId="0" fontId="3" fillId="2" borderId="30" xfId="0" applyNumberFormat="1" applyFont="1" applyFill="1" applyBorder="1" applyAlignment="1">
      <alignment horizontal="center" vertical="center"/>
    </xf>
    <xf numFmtId="0" fontId="3" fillId="2" borderId="24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3" fillId="2" borderId="26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4" borderId="8" xfId="0" applyNumberFormat="1" applyFont="1" applyFill="1" applyBorder="1" applyAlignment="1">
      <alignment horizontal="center" vertical="center"/>
    </xf>
    <xf numFmtId="9" fontId="2" fillId="2" borderId="0" xfId="1" applyFont="1" applyFill="1" applyBorder="1" applyAlignment="1">
      <alignment horizontal="center" vertical="center"/>
    </xf>
    <xf numFmtId="164" fontId="2" fillId="2" borderId="36" xfId="0" applyNumberFormat="1" applyFont="1" applyFill="1" applyBorder="1" applyAlignment="1">
      <alignment horizontal="right" vertical="center"/>
    </xf>
    <xf numFmtId="9" fontId="2" fillId="2" borderId="37" xfId="1" applyFont="1" applyFill="1" applyBorder="1" applyAlignment="1">
      <alignment horizontal="center" vertical="center"/>
    </xf>
    <xf numFmtId="0" fontId="2" fillId="2" borderId="38" xfId="0" applyNumberFormat="1" applyFont="1" applyFill="1" applyBorder="1" applyAlignment="1">
      <alignment horizontal="center" vertical="center"/>
    </xf>
    <xf numFmtId="0" fontId="2" fillId="2" borderId="21" xfId="0" applyNumberFormat="1" applyFont="1" applyFill="1" applyBorder="1" applyAlignment="1">
      <alignment horizontal="center" vertical="center"/>
    </xf>
    <xf numFmtId="0" fontId="2" fillId="2" borderId="39" xfId="0" applyNumberFormat="1" applyFont="1" applyFill="1" applyBorder="1" applyAlignment="1">
      <alignment horizontal="center" vertical="center"/>
    </xf>
    <xf numFmtId="9" fontId="2" fillId="2" borderId="1" xfId="1" applyFont="1" applyFill="1" applyBorder="1" applyAlignment="1">
      <alignment horizontal="center" vertical="center"/>
    </xf>
    <xf numFmtId="9" fontId="2" fillId="2" borderId="4" xfId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164" fontId="2" fillId="2" borderId="12" xfId="0" applyNumberFormat="1" applyFont="1" applyFill="1" applyBorder="1" applyAlignment="1">
      <alignment horizontal="center" vertical="center"/>
    </xf>
    <xf numFmtId="164" fontId="3" fillId="2" borderId="12" xfId="0" applyNumberFormat="1" applyFont="1" applyFill="1" applyBorder="1" applyAlignment="1">
      <alignment horizontal="center" vertical="center"/>
    </xf>
    <xf numFmtId="0" fontId="2" fillId="2" borderId="12" xfId="0" applyNumberFormat="1" applyFont="1" applyFill="1" applyBorder="1" applyAlignment="1">
      <alignment horizontal="center" vertical="center"/>
    </xf>
    <xf numFmtId="0" fontId="2" fillId="2" borderId="11" xfId="0" applyNumberFormat="1" applyFont="1" applyFill="1" applyBorder="1" applyAlignment="1">
      <alignment horizontal="center" vertical="center"/>
    </xf>
    <xf numFmtId="0" fontId="2" fillId="2" borderId="12" xfId="0" applyNumberFormat="1" applyFont="1" applyFill="1" applyBorder="1" applyAlignment="1">
      <alignment horizontal="center" vertical="center"/>
    </xf>
    <xf numFmtId="0" fontId="2" fillId="2" borderId="18" xfId="0" applyNumberFormat="1" applyFont="1" applyFill="1" applyBorder="1" applyAlignment="1">
      <alignment horizontal="center" vertical="center"/>
    </xf>
    <xf numFmtId="0" fontId="2" fillId="2" borderId="11" xfId="0" applyNumberFormat="1" applyFont="1" applyFill="1" applyBorder="1" applyAlignment="1">
      <alignment horizontal="center" vertical="center"/>
    </xf>
    <xf numFmtId="0" fontId="2" fillId="2" borderId="17" xfId="0" applyNumberFormat="1" applyFont="1" applyFill="1" applyBorder="1" applyAlignment="1">
      <alignment horizontal="center" vertical="center"/>
    </xf>
    <xf numFmtId="164" fontId="3" fillId="2" borderId="12" xfId="0" applyNumberFormat="1" applyFont="1" applyFill="1" applyBorder="1" applyAlignment="1">
      <alignment horizontal="center" vertical="center"/>
    </xf>
    <xf numFmtId="164" fontId="3" fillId="2" borderId="18" xfId="0" applyNumberFormat="1" applyFont="1" applyFill="1" applyBorder="1" applyAlignment="1">
      <alignment horizontal="center" vertical="center"/>
    </xf>
    <xf numFmtId="164" fontId="2" fillId="2" borderId="12" xfId="0" applyNumberFormat="1" applyFont="1" applyFill="1" applyBorder="1" applyAlignment="1">
      <alignment horizontal="center" vertical="center"/>
    </xf>
    <xf numFmtId="164" fontId="2" fillId="2" borderId="18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3" fillId="2" borderId="23" xfId="0" applyNumberFormat="1" applyFont="1" applyFill="1" applyBorder="1" applyAlignment="1">
      <alignment horizontal="center" vertical="center"/>
    </xf>
    <xf numFmtId="0" fontId="3" fillId="2" borderId="24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9" fontId="2" fillId="2" borderId="12" xfId="1" applyFont="1" applyFill="1" applyBorder="1" applyAlignment="1">
      <alignment horizontal="center" vertical="center"/>
    </xf>
    <xf numFmtId="9" fontId="2" fillId="2" borderId="18" xfId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9" xfId="0" applyNumberFormat="1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64299</xdr:colOff>
      <xdr:row>1</xdr:row>
      <xdr:rowOff>403104</xdr:rowOff>
    </xdr:from>
    <xdr:to>
      <xdr:col>13</xdr:col>
      <xdr:colOff>1921039</xdr:colOff>
      <xdr:row>1</xdr:row>
      <xdr:rowOff>1678530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3740F11B-FC1C-4D4D-AB8C-0ED8B06098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212" b="5212"/>
        <a:stretch>
          <a:fillRect/>
        </a:stretch>
      </xdr:blipFill>
      <xdr:spPr bwMode="auto">
        <a:xfrm>
          <a:off x="326237" y="593604"/>
          <a:ext cx="13751717" cy="1275426"/>
        </a:xfrm>
        <a:prstGeom prst="rect">
          <a:avLst/>
        </a:prstGeom>
        <a:noFill/>
        <a:ln>
          <a:noFill/>
        </a:ln>
        <a:effectLst/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65526-C8F9-43F5-B604-64B5E7F7C986}">
  <sheetPr>
    <pageSetUpPr fitToPage="1"/>
  </sheetPr>
  <dimension ref="A1:AJ17"/>
  <sheetViews>
    <sheetView showGridLines="0" tabSelected="1" topLeftCell="A4" zoomScale="85" zoomScaleNormal="85" workbookViewId="0">
      <selection activeCell="J6" sqref="J6:J7"/>
    </sheetView>
  </sheetViews>
  <sheetFormatPr defaultRowHeight="14.5" x14ac:dyDescent="0.35"/>
  <cols>
    <col min="1" max="1" width="3.81640625" customWidth="1"/>
    <col min="2" max="2" width="15.453125" style="4" customWidth="1"/>
    <col min="3" max="3" width="4.7265625" style="8" customWidth="1"/>
    <col min="4" max="4" width="16.81640625" customWidth="1"/>
    <col min="5" max="5" width="13.26953125" bestFit="1" customWidth="1"/>
    <col min="6" max="6" width="6.7265625" bestFit="1" customWidth="1"/>
    <col min="7" max="7" width="11.453125" bestFit="1" customWidth="1"/>
    <col min="8" max="8" width="17.26953125" style="1" bestFit="1" customWidth="1"/>
    <col min="9" max="9" width="14.7265625" style="1" bestFit="1" customWidth="1"/>
    <col min="10" max="10" width="32.81640625" style="1" bestFit="1" customWidth="1"/>
    <col min="11" max="11" width="20.1796875" style="9" customWidth="1"/>
    <col min="12" max="12" width="13.453125" style="1" customWidth="1"/>
    <col min="13" max="13" width="11.7265625" style="1" bestFit="1" customWidth="1"/>
    <col min="14" max="14" width="56.26953125" style="1" bestFit="1" customWidth="1"/>
    <col min="15" max="15" width="22.54296875" style="10" customWidth="1"/>
    <col min="16" max="17" width="18.81640625" customWidth="1"/>
    <col min="18" max="18" width="20" style="10" bestFit="1" customWidth="1"/>
    <col min="19" max="19" width="18.81640625" customWidth="1"/>
    <col min="20" max="20" width="5.26953125" style="1" customWidth="1"/>
    <col min="21" max="21" width="18.81640625" customWidth="1"/>
    <col min="22" max="22" width="5.453125" style="44" customWidth="1"/>
    <col min="23" max="23" width="20.1796875" style="40" customWidth="1"/>
    <col min="24" max="24" width="23" style="40" customWidth="1"/>
    <col min="25" max="25" width="7.26953125" customWidth="1"/>
    <col min="26" max="26" width="21.54296875" customWidth="1"/>
    <col min="27" max="27" width="13.81640625" style="1" customWidth="1"/>
    <col min="28" max="28" width="17" bestFit="1" customWidth="1"/>
  </cols>
  <sheetData>
    <row r="1" spans="1:36" ht="79.5" customHeight="1" x14ac:dyDescent="0.35"/>
    <row r="2" spans="1:36" ht="172.5" customHeight="1" thickBot="1" x14ac:dyDescent="0.4">
      <c r="A2" s="29"/>
      <c r="B2" s="11"/>
      <c r="C2" s="12"/>
      <c r="D2" s="13"/>
      <c r="E2" s="13"/>
      <c r="F2" s="13"/>
      <c r="G2" s="13"/>
      <c r="H2" s="14"/>
      <c r="I2" s="14"/>
      <c r="J2" s="13"/>
      <c r="K2" s="15"/>
      <c r="L2" s="13"/>
      <c r="M2" s="13"/>
      <c r="N2" s="13"/>
      <c r="O2" s="16"/>
      <c r="P2" s="13"/>
      <c r="Q2" s="13"/>
      <c r="R2" s="16"/>
      <c r="S2" s="13"/>
      <c r="T2" s="14"/>
      <c r="U2" s="13"/>
      <c r="V2" s="42"/>
      <c r="W2" s="38"/>
      <c r="X2" s="38"/>
      <c r="Y2" s="29"/>
    </row>
    <row r="3" spans="1:36" s="33" customFormat="1" ht="67.5" customHeight="1" x14ac:dyDescent="0.35">
      <c r="A3" s="32"/>
      <c r="B3" s="97" t="s">
        <v>84</v>
      </c>
      <c r="C3" s="98"/>
      <c r="D3" s="99"/>
      <c r="E3" s="99"/>
      <c r="F3" s="99"/>
      <c r="G3" s="99"/>
      <c r="H3" s="100"/>
      <c r="I3" s="100"/>
      <c r="J3" s="99"/>
      <c r="K3" s="101"/>
      <c r="L3" s="99"/>
      <c r="M3" s="99"/>
      <c r="N3" s="99"/>
      <c r="O3" s="99"/>
      <c r="P3" s="99"/>
      <c r="Q3" s="99"/>
      <c r="R3" s="99"/>
      <c r="S3" s="99"/>
      <c r="T3" s="100"/>
      <c r="U3" s="99"/>
      <c r="V3" s="102"/>
      <c r="W3" s="103"/>
      <c r="X3" s="104"/>
      <c r="Y3" s="32"/>
      <c r="AA3" s="34"/>
    </row>
    <row r="4" spans="1:36" s="1" customFormat="1" ht="29.5" thickBot="1" x14ac:dyDescent="0.4">
      <c r="A4" s="14"/>
      <c r="B4" s="105" t="s">
        <v>2</v>
      </c>
      <c r="C4" s="5" t="s">
        <v>23</v>
      </c>
      <c r="D4" s="56" t="s">
        <v>19</v>
      </c>
      <c r="E4" s="56" t="s">
        <v>16</v>
      </c>
      <c r="F4" s="5" t="s">
        <v>29</v>
      </c>
      <c r="G4" s="5" t="s">
        <v>42</v>
      </c>
      <c r="H4" s="5" t="s">
        <v>20</v>
      </c>
      <c r="I4" s="57" t="s">
        <v>13</v>
      </c>
      <c r="J4" s="5" t="s">
        <v>12</v>
      </c>
      <c r="K4" s="5" t="s">
        <v>9</v>
      </c>
      <c r="L4" s="5" t="s">
        <v>14</v>
      </c>
      <c r="M4" s="5" t="s">
        <v>67</v>
      </c>
      <c r="N4" s="5" t="s">
        <v>15</v>
      </c>
      <c r="O4" s="5" t="s">
        <v>21</v>
      </c>
      <c r="P4" s="58" t="s">
        <v>68</v>
      </c>
      <c r="Q4" s="58" t="s">
        <v>69</v>
      </c>
      <c r="R4" s="57" t="s">
        <v>22</v>
      </c>
      <c r="S4" s="58" t="s">
        <v>68</v>
      </c>
      <c r="T4" s="58" t="s">
        <v>77</v>
      </c>
      <c r="U4" s="58" t="s">
        <v>69</v>
      </c>
      <c r="V4" s="59" t="s">
        <v>77</v>
      </c>
      <c r="W4" s="60" t="s">
        <v>18</v>
      </c>
      <c r="X4" s="106" t="s">
        <v>17</v>
      </c>
      <c r="Y4" s="14"/>
      <c r="Z4" s="6"/>
      <c r="AA4" s="6"/>
      <c r="AB4" s="6"/>
      <c r="AC4" s="6"/>
      <c r="AD4" s="6"/>
      <c r="AE4" s="6"/>
      <c r="AH4" s="6"/>
      <c r="AI4" s="6"/>
      <c r="AJ4" s="6"/>
    </row>
    <row r="5" spans="1:36" s="36" customFormat="1" ht="49.5" customHeight="1" thickBot="1" x14ac:dyDescent="0.4">
      <c r="A5" s="35"/>
      <c r="B5" s="132">
        <v>1</v>
      </c>
      <c r="C5" s="131" t="s">
        <v>32</v>
      </c>
      <c r="D5" s="130" t="s">
        <v>3</v>
      </c>
      <c r="E5" s="129" t="s">
        <v>28</v>
      </c>
      <c r="F5" s="128">
        <v>12</v>
      </c>
      <c r="G5" s="128">
        <v>130</v>
      </c>
      <c r="H5" s="129">
        <v>394068</v>
      </c>
      <c r="I5" s="129">
        <v>253714.558333333</v>
      </c>
      <c r="J5" s="114" t="s">
        <v>27</v>
      </c>
      <c r="K5" s="62" t="s">
        <v>85</v>
      </c>
      <c r="L5" s="63" t="s">
        <v>24</v>
      </c>
      <c r="M5" s="64" t="s">
        <v>30</v>
      </c>
      <c r="N5" s="65" t="s">
        <v>25</v>
      </c>
      <c r="O5" s="67">
        <v>394068</v>
      </c>
      <c r="P5" s="66">
        <v>305535.83333333302</v>
      </c>
      <c r="Q5" s="66">
        <v>88532.166666666701</v>
      </c>
      <c r="R5" s="67">
        <v>253714.558333333</v>
      </c>
      <c r="S5" s="66">
        <v>213875.08333333299</v>
      </c>
      <c r="T5" s="68">
        <f>S5/P5</f>
        <v>0.69999999999999962</v>
      </c>
      <c r="U5" s="66">
        <v>39839.474999999999</v>
      </c>
      <c r="V5" s="69">
        <f>U5/Q5</f>
        <v>0.44999999999999979</v>
      </c>
      <c r="W5" s="70">
        <v>23185749</v>
      </c>
      <c r="X5" s="107" t="s">
        <v>78</v>
      </c>
      <c r="Y5" s="35"/>
      <c r="AA5" s="37"/>
    </row>
    <row r="6" spans="1:36" s="36" customFormat="1" ht="33" customHeight="1" x14ac:dyDescent="0.35">
      <c r="A6" s="35"/>
      <c r="B6" s="135">
        <v>2</v>
      </c>
      <c r="C6" s="133" t="s">
        <v>31</v>
      </c>
      <c r="D6" s="137" t="s">
        <v>4</v>
      </c>
      <c r="E6" s="139" t="s">
        <v>33</v>
      </c>
      <c r="F6" s="141">
        <v>12</v>
      </c>
      <c r="G6" s="141">
        <v>129</v>
      </c>
      <c r="H6" s="139">
        <v>1208338.33</v>
      </c>
      <c r="I6" s="139">
        <v>451804.08</v>
      </c>
      <c r="J6" s="149" t="s">
        <v>37</v>
      </c>
      <c r="K6" s="145" t="s">
        <v>34</v>
      </c>
      <c r="L6" s="143" t="s">
        <v>35</v>
      </c>
      <c r="M6" s="139" t="s">
        <v>26</v>
      </c>
      <c r="N6" s="65" t="s">
        <v>54</v>
      </c>
      <c r="O6" s="137">
        <v>1208338.33</v>
      </c>
      <c r="P6" s="139">
        <v>598878</v>
      </c>
      <c r="Q6" s="139">
        <v>609460.32999999996</v>
      </c>
      <c r="R6" s="137">
        <v>451804.08</v>
      </c>
      <c r="S6" s="139">
        <v>299439</v>
      </c>
      <c r="T6" s="151">
        <f>S6/P6</f>
        <v>0.5</v>
      </c>
      <c r="U6" s="139">
        <v>152365.07999999999</v>
      </c>
      <c r="V6" s="151">
        <f>U6/Q6</f>
        <v>0.24999999589801028</v>
      </c>
      <c r="W6" s="133">
        <v>23180937</v>
      </c>
      <c r="X6" s="147" t="s">
        <v>73</v>
      </c>
      <c r="Y6" s="35"/>
      <c r="AA6" s="37"/>
    </row>
    <row r="7" spans="1:36" s="36" customFormat="1" ht="33" customHeight="1" thickBot="1" x14ac:dyDescent="0.4">
      <c r="A7" s="35"/>
      <c r="B7" s="136"/>
      <c r="C7" s="134"/>
      <c r="D7" s="138"/>
      <c r="E7" s="140"/>
      <c r="F7" s="142"/>
      <c r="G7" s="142"/>
      <c r="H7" s="140"/>
      <c r="I7" s="140"/>
      <c r="J7" s="150"/>
      <c r="K7" s="146"/>
      <c r="L7" s="144"/>
      <c r="M7" s="140"/>
      <c r="N7" s="73" t="s">
        <v>36</v>
      </c>
      <c r="O7" s="138"/>
      <c r="P7" s="140"/>
      <c r="Q7" s="140"/>
      <c r="R7" s="138"/>
      <c r="S7" s="140"/>
      <c r="T7" s="152"/>
      <c r="U7" s="140"/>
      <c r="V7" s="152"/>
      <c r="W7" s="134"/>
      <c r="X7" s="148"/>
      <c r="Y7" s="35"/>
      <c r="AA7" s="37"/>
    </row>
    <row r="8" spans="1:36" s="36" customFormat="1" ht="33" customHeight="1" thickBot="1" x14ac:dyDescent="0.4">
      <c r="A8" s="35"/>
      <c r="B8" s="78">
        <v>3</v>
      </c>
      <c r="C8" s="79" t="s">
        <v>38</v>
      </c>
      <c r="D8" s="113" t="s">
        <v>5</v>
      </c>
      <c r="E8" s="80" t="s">
        <v>41</v>
      </c>
      <c r="F8" s="81">
        <v>12</v>
      </c>
      <c r="G8" s="81">
        <v>128</v>
      </c>
      <c r="H8" s="82">
        <v>200822</v>
      </c>
      <c r="I8" s="82">
        <v>124861.28</v>
      </c>
      <c r="J8" s="116" t="s">
        <v>44</v>
      </c>
      <c r="K8" s="83" t="s">
        <v>34</v>
      </c>
      <c r="L8" s="84" t="s">
        <v>40</v>
      </c>
      <c r="M8" s="82" t="s">
        <v>30</v>
      </c>
      <c r="N8" s="85" t="s">
        <v>53</v>
      </c>
      <c r="O8" s="87">
        <v>200822</v>
      </c>
      <c r="P8" s="86">
        <v>137965.5</v>
      </c>
      <c r="Q8" s="86">
        <v>62856.5</v>
      </c>
      <c r="R8" s="87">
        <v>124861.28</v>
      </c>
      <c r="S8" s="86">
        <v>96575.85</v>
      </c>
      <c r="T8" s="88">
        <f t="shared" ref="T8:T15" si="0">S8/P8</f>
        <v>0.70000000000000007</v>
      </c>
      <c r="U8" s="86">
        <v>28285.43</v>
      </c>
      <c r="V8" s="88">
        <f t="shared" ref="V8:V15" si="1">U8/Q8</f>
        <v>0.45000007954626808</v>
      </c>
      <c r="W8" s="89">
        <v>23181610</v>
      </c>
      <c r="X8" s="109" t="s">
        <v>74</v>
      </c>
      <c r="Y8" s="35"/>
      <c r="AA8" s="37"/>
    </row>
    <row r="9" spans="1:36" s="36" customFormat="1" ht="33" customHeight="1" thickBot="1" x14ac:dyDescent="0.4">
      <c r="A9" s="35"/>
      <c r="B9" s="78">
        <v>4</v>
      </c>
      <c r="C9" s="79" t="s">
        <v>43</v>
      </c>
      <c r="D9" s="113" t="s">
        <v>6</v>
      </c>
      <c r="E9" s="80" t="s">
        <v>48</v>
      </c>
      <c r="F9" s="81">
        <v>12</v>
      </c>
      <c r="G9" s="81">
        <v>126</v>
      </c>
      <c r="H9" s="82">
        <v>294625</v>
      </c>
      <c r="I9" s="82">
        <v>150078.81</v>
      </c>
      <c r="J9" s="116" t="s">
        <v>46</v>
      </c>
      <c r="K9" s="83" t="s">
        <v>34</v>
      </c>
      <c r="L9" s="84" t="s">
        <v>45</v>
      </c>
      <c r="M9" s="82" t="s">
        <v>47</v>
      </c>
      <c r="N9" s="85" t="s">
        <v>55</v>
      </c>
      <c r="O9" s="87">
        <v>294625</v>
      </c>
      <c r="P9" s="86">
        <v>187840.25</v>
      </c>
      <c r="Q9" s="86">
        <v>106784.75</v>
      </c>
      <c r="R9" s="87">
        <v>150078.81</v>
      </c>
      <c r="S9" s="86">
        <v>112704.15</v>
      </c>
      <c r="T9" s="88">
        <f t="shared" si="0"/>
        <v>0.6</v>
      </c>
      <c r="U9" s="86">
        <v>37374.662500000006</v>
      </c>
      <c r="V9" s="88">
        <f t="shared" si="1"/>
        <v>0.35000000000000003</v>
      </c>
      <c r="W9" s="89">
        <v>23181950</v>
      </c>
      <c r="X9" s="109" t="s">
        <v>75</v>
      </c>
      <c r="Y9" s="35"/>
      <c r="AA9" s="37"/>
    </row>
    <row r="10" spans="1:36" ht="33" customHeight="1" x14ac:dyDescent="0.35">
      <c r="A10" s="29"/>
      <c r="B10" s="135">
        <v>5</v>
      </c>
      <c r="C10" s="133" t="s">
        <v>39</v>
      </c>
      <c r="D10" s="137" t="s">
        <v>7</v>
      </c>
      <c r="E10" s="139" t="s">
        <v>0</v>
      </c>
      <c r="F10" s="141">
        <v>12</v>
      </c>
      <c r="G10" s="141">
        <v>125</v>
      </c>
      <c r="H10" s="139">
        <v>470839.7</v>
      </c>
      <c r="I10" s="139">
        <v>340197.78</v>
      </c>
      <c r="J10" s="114" t="s">
        <v>49</v>
      </c>
      <c r="K10" s="62" t="s">
        <v>10</v>
      </c>
      <c r="L10" s="63" t="s">
        <v>50</v>
      </c>
      <c r="M10" s="90" t="s">
        <v>30</v>
      </c>
      <c r="N10" s="65" t="s">
        <v>52</v>
      </c>
      <c r="O10" s="67">
        <v>239137</v>
      </c>
      <c r="P10" s="66">
        <v>188436.5</v>
      </c>
      <c r="Q10" s="66">
        <v>50700.5</v>
      </c>
      <c r="R10" s="67">
        <v>181169.5</v>
      </c>
      <c r="S10" s="66">
        <v>150749.20000000001</v>
      </c>
      <c r="T10" s="68">
        <f t="shared" si="0"/>
        <v>0.8</v>
      </c>
      <c r="U10" s="66">
        <v>30420.3</v>
      </c>
      <c r="V10" s="120">
        <f t="shared" si="1"/>
        <v>0.6</v>
      </c>
      <c r="W10" s="123">
        <v>23183641</v>
      </c>
      <c r="X10" s="107" t="s">
        <v>76</v>
      </c>
      <c r="Y10" s="35"/>
      <c r="Z10" s="2"/>
      <c r="AB10" s="3"/>
    </row>
    <row r="11" spans="1:36" s="36" customFormat="1" ht="33" customHeight="1" thickBot="1" x14ac:dyDescent="0.4">
      <c r="A11" s="35"/>
      <c r="B11" s="136"/>
      <c r="C11" s="134"/>
      <c r="D11" s="138"/>
      <c r="E11" s="140"/>
      <c r="F11" s="142"/>
      <c r="G11" s="142"/>
      <c r="H11" s="140"/>
      <c r="I11" s="140"/>
      <c r="J11" s="115" t="s">
        <v>51</v>
      </c>
      <c r="K11" s="71" t="s">
        <v>11</v>
      </c>
      <c r="L11" s="72" t="s">
        <v>57</v>
      </c>
      <c r="M11" s="91" t="s">
        <v>47</v>
      </c>
      <c r="N11" s="73" t="s">
        <v>56</v>
      </c>
      <c r="O11" s="75">
        <v>231702.7</v>
      </c>
      <c r="P11" s="74">
        <v>172707.7</v>
      </c>
      <c r="Q11" s="74">
        <v>58995</v>
      </c>
      <c r="R11" s="75">
        <v>159028.27500000002</v>
      </c>
      <c r="S11" s="74">
        <v>129530.77500000001</v>
      </c>
      <c r="T11" s="77">
        <f t="shared" si="0"/>
        <v>0.75</v>
      </c>
      <c r="U11" s="76">
        <v>29497.5</v>
      </c>
      <c r="V11" s="77">
        <f t="shared" si="1"/>
        <v>0.5</v>
      </c>
      <c r="W11" s="124">
        <v>23186188</v>
      </c>
      <c r="X11" s="108" t="s">
        <v>79</v>
      </c>
      <c r="Y11" s="35"/>
      <c r="Z11" s="45"/>
      <c r="AA11" s="37"/>
      <c r="AB11" s="46"/>
    </row>
    <row r="12" spans="1:36" s="37" customFormat="1" ht="33" customHeight="1" x14ac:dyDescent="0.35">
      <c r="A12" s="47"/>
      <c r="B12" s="135">
        <v>6</v>
      </c>
      <c r="C12" s="133" t="s">
        <v>31</v>
      </c>
      <c r="D12" s="137" t="s">
        <v>8</v>
      </c>
      <c r="E12" s="139" t="s">
        <v>1</v>
      </c>
      <c r="F12" s="141">
        <v>12</v>
      </c>
      <c r="G12" s="141">
        <v>125</v>
      </c>
      <c r="H12" s="139">
        <v>627270.5</v>
      </c>
      <c r="I12" s="139">
        <v>369907.98</v>
      </c>
      <c r="J12" s="114" t="s">
        <v>61</v>
      </c>
      <c r="K12" s="62" t="s">
        <v>10</v>
      </c>
      <c r="L12" s="63" t="s">
        <v>62</v>
      </c>
      <c r="M12" s="90" t="s">
        <v>26</v>
      </c>
      <c r="N12" s="65" t="s">
        <v>65</v>
      </c>
      <c r="O12" s="96">
        <v>391628.2</v>
      </c>
      <c r="P12" s="92">
        <v>216281.31</v>
      </c>
      <c r="Q12" s="92">
        <v>175346.89</v>
      </c>
      <c r="R12" s="67">
        <v>210721.61</v>
      </c>
      <c r="S12" s="66">
        <v>140582.85</v>
      </c>
      <c r="T12" s="61">
        <f t="shared" si="0"/>
        <v>0.649999993064588</v>
      </c>
      <c r="U12" s="66">
        <v>70138.759999999995</v>
      </c>
      <c r="V12" s="61">
        <f t="shared" si="1"/>
        <v>0.40000002281192437</v>
      </c>
      <c r="W12" s="70">
        <v>23186252</v>
      </c>
      <c r="X12" s="107" t="s">
        <v>81</v>
      </c>
      <c r="Y12" s="35"/>
      <c r="Z12" s="36"/>
      <c r="AB12" s="36"/>
      <c r="AC12" s="36"/>
      <c r="AD12" s="36"/>
    </row>
    <row r="13" spans="1:36" s="54" customFormat="1" ht="33" customHeight="1" x14ac:dyDescent="0.35">
      <c r="A13" s="47"/>
      <c r="B13" s="155"/>
      <c r="C13" s="157"/>
      <c r="D13" s="156"/>
      <c r="E13" s="153"/>
      <c r="F13" s="154"/>
      <c r="G13" s="154"/>
      <c r="H13" s="153"/>
      <c r="I13" s="153"/>
      <c r="J13" s="117" t="s">
        <v>60</v>
      </c>
      <c r="K13" s="49" t="s">
        <v>11</v>
      </c>
      <c r="L13" s="48" t="s">
        <v>63</v>
      </c>
      <c r="M13" s="48" t="s">
        <v>30</v>
      </c>
      <c r="N13" s="50" t="s">
        <v>66</v>
      </c>
      <c r="O13" s="112">
        <v>69660</v>
      </c>
      <c r="P13" s="51">
        <v>27864</v>
      </c>
      <c r="Q13" s="52">
        <v>41796</v>
      </c>
      <c r="R13" s="53">
        <v>47368.800000000003</v>
      </c>
      <c r="S13" s="121">
        <v>22291.200000000001</v>
      </c>
      <c r="T13" s="126">
        <f t="shared" si="0"/>
        <v>0.8</v>
      </c>
      <c r="U13" s="121">
        <v>25077.599999999999</v>
      </c>
      <c r="V13" s="126">
        <f t="shared" si="1"/>
        <v>0.6</v>
      </c>
      <c r="W13" s="125">
        <v>23186330</v>
      </c>
      <c r="X13" s="110" t="s">
        <v>82</v>
      </c>
      <c r="Y13" s="35"/>
      <c r="Z13" s="45"/>
      <c r="AB13" s="45"/>
      <c r="AC13" s="45"/>
      <c r="AD13" s="45"/>
    </row>
    <row r="14" spans="1:36" s="54" customFormat="1" ht="33" customHeight="1" x14ac:dyDescent="0.35">
      <c r="A14" s="47"/>
      <c r="B14" s="155"/>
      <c r="C14" s="157"/>
      <c r="D14" s="156"/>
      <c r="E14" s="153"/>
      <c r="F14" s="154"/>
      <c r="G14" s="154"/>
      <c r="H14" s="153"/>
      <c r="I14" s="153"/>
      <c r="J14" s="117" t="s">
        <v>58</v>
      </c>
      <c r="K14" s="49" t="s">
        <v>11</v>
      </c>
      <c r="L14" s="48" t="s">
        <v>64</v>
      </c>
      <c r="M14" s="48" t="s">
        <v>30</v>
      </c>
      <c r="N14" s="55" t="s">
        <v>70</v>
      </c>
      <c r="O14" s="112">
        <v>81065.399999999994</v>
      </c>
      <c r="P14" s="51">
        <v>32668.38</v>
      </c>
      <c r="Q14" s="51">
        <v>48397.02</v>
      </c>
      <c r="R14" s="53">
        <v>55172.91</v>
      </c>
      <c r="S14" s="121">
        <v>26134.7</v>
      </c>
      <c r="T14" s="127">
        <f t="shared" si="0"/>
        <v>0.7999998775574424</v>
      </c>
      <c r="U14" s="121">
        <v>29038.21</v>
      </c>
      <c r="V14" s="127">
        <f t="shared" si="1"/>
        <v>0.59999995867514155</v>
      </c>
      <c r="W14" s="125">
        <v>23186374</v>
      </c>
      <c r="X14" s="110" t="s">
        <v>83</v>
      </c>
      <c r="Y14" s="35"/>
      <c r="Z14" s="45"/>
      <c r="AB14" s="45"/>
      <c r="AC14" s="45"/>
      <c r="AD14" s="45"/>
    </row>
    <row r="15" spans="1:36" s="54" customFormat="1" ht="33" customHeight="1" thickBot="1" x14ac:dyDescent="0.4">
      <c r="A15" s="47"/>
      <c r="B15" s="136"/>
      <c r="C15" s="134"/>
      <c r="D15" s="138"/>
      <c r="E15" s="140"/>
      <c r="F15" s="142"/>
      <c r="G15" s="142"/>
      <c r="H15" s="140"/>
      <c r="I15" s="140"/>
      <c r="J15" s="118" t="s">
        <v>59</v>
      </c>
      <c r="K15" s="94" t="s">
        <v>11</v>
      </c>
      <c r="L15" s="72" t="s">
        <v>71</v>
      </c>
      <c r="M15" s="93" t="s">
        <v>30</v>
      </c>
      <c r="N15" s="94" t="s">
        <v>72</v>
      </c>
      <c r="O15" s="75">
        <v>84916.9</v>
      </c>
      <c r="P15" s="74">
        <v>28472.6</v>
      </c>
      <c r="Q15" s="74">
        <v>56444.3</v>
      </c>
      <c r="R15" s="75">
        <v>56644.66</v>
      </c>
      <c r="S15" s="74">
        <v>22778.080000000002</v>
      </c>
      <c r="T15" s="122">
        <f t="shared" si="0"/>
        <v>0.80000000000000016</v>
      </c>
      <c r="U15" s="74">
        <v>33866.58</v>
      </c>
      <c r="V15" s="122">
        <f t="shared" si="1"/>
        <v>0.6</v>
      </c>
      <c r="W15" s="95">
        <v>23186410</v>
      </c>
      <c r="X15" s="111" t="s">
        <v>80</v>
      </c>
      <c r="Y15" s="35"/>
      <c r="Z15" s="45"/>
      <c r="AB15" s="45"/>
      <c r="AC15" s="45"/>
      <c r="AD15" s="45"/>
    </row>
    <row r="16" spans="1:36" s="7" customFormat="1" x14ac:dyDescent="0.35">
      <c r="A16" s="14"/>
      <c r="B16" s="17"/>
      <c r="C16" s="17"/>
      <c r="D16" s="119">
        <f>COUNTA(D5:D15)</f>
        <v>6</v>
      </c>
      <c r="E16" s="18"/>
      <c r="F16" s="19"/>
      <c r="G16" s="20"/>
      <c r="H16" s="30">
        <f>SUM(H5:H15)</f>
        <v>3195963.5300000003</v>
      </c>
      <c r="I16" s="30">
        <f>SUM(I5:I15)</f>
        <v>1690564.4883333331</v>
      </c>
      <c r="J16" s="119">
        <f>COUNTA(J5:J15)</f>
        <v>10</v>
      </c>
      <c r="K16" s="21"/>
      <c r="L16" s="22"/>
      <c r="M16" s="20"/>
      <c r="N16" s="23"/>
      <c r="O16" s="31">
        <f>SUM(O5:O15)</f>
        <v>3195963.5300000003</v>
      </c>
      <c r="P16" s="24"/>
      <c r="Q16" s="25"/>
      <c r="R16" s="31">
        <f>SUM(R5:R15)</f>
        <v>1690564.4833333327</v>
      </c>
      <c r="S16" s="24"/>
      <c r="T16" s="41"/>
      <c r="U16" s="25"/>
      <c r="V16" s="43"/>
      <c r="W16" s="39"/>
      <c r="X16" s="39"/>
      <c r="Y16" s="29"/>
      <c r="Z16" s="2"/>
      <c r="AB16" s="2"/>
      <c r="AC16" s="2"/>
      <c r="AD16" s="2"/>
    </row>
    <row r="17" spans="1:30" s="7" customFormat="1" x14ac:dyDescent="0.35">
      <c r="A17" s="14"/>
      <c r="B17" s="17"/>
      <c r="C17" s="17"/>
      <c r="D17" s="18"/>
      <c r="E17" s="18"/>
      <c r="F17" s="19"/>
      <c r="G17" s="19"/>
      <c r="H17" s="26"/>
      <c r="I17" s="27"/>
      <c r="J17" s="21"/>
      <c r="K17" s="21"/>
      <c r="L17" s="22"/>
      <c r="M17" s="20"/>
      <c r="N17" s="23"/>
      <c r="O17" s="28"/>
      <c r="P17" s="25"/>
      <c r="Q17" s="25"/>
      <c r="R17" s="28"/>
      <c r="S17" s="25"/>
      <c r="T17" s="26"/>
      <c r="U17" s="25"/>
      <c r="V17" s="43"/>
      <c r="W17" s="39"/>
      <c r="X17" s="39"/>
      <c r="Y17" s="29"/>
      <c r="Z17" s="2"/>
      <c r="AB17" s="2"/>
      <c r="AC17" s="2"/>
      <c r="AD17" s="2"/>
    </row>
  </sheetData>
  <mergeCells count="38">
    <mergeCell ref="I12:I15"/>
    <mergeCell ref="H12:H15"/>
    <mergeCell ref="G12:G15"/>
    <mergeCell ref="B12:B15"/>
    <mergeCell ref="H10:H11"/>
    <mergeCell ref="G10:G11"/>
    <mergeCell ref="B10:B11"/>
    <mergeCell ref="C10:C11"/>
    <mergeCell ref="F12:F15"/>
    <mergeCell ref="E12:E15"/>
    <mergeCell ref="D12:D15"/>
    <mergeCell ref="C12:C15"/>
    <mergeCell ref="X6:X7"/>
    <mergeCell ref="W6:W7"/>
    <mergeCell ref="U6:U7"/>
    <mergeCell ref="E10:E11"/>
    <mergeCell ref="D10:D11"/>
    <mergeCell ref="F10:F11"/>
    <mergeCell ref="I10:I11"/>
    <mergeCell ref="D6:D7"/>
    <mergeCell ref="J6:J7"/>
    <mergeCell ref="I6:I7"/>
    <mergeCell ref="H6:H7"/>
    <mergeCell ref="T6:T7"/>
    <mergeCell ref="V6:V7"/>
    <mergeCell ref="C6:C7"/>
    <mergeCell ref="B6:B7"/>
    <mergeCell ref="O6:O7"/>
    <mergeCell ref="S6:S7"/>
    <mergeCell ref="R6:R7"/>
    <mergeCell ref="Q6:Q7"/>
    <mergeCell ref="P6:P7"/>
    <mergeCell ref="G6:G7"/>
    <mergeCell ref="F6:F7"/>
    <mergeCell ref="E6:E7"/>
    <mergeCell ref="M6:M7"/>
    <mergeCell ref="L6:L7"/>
    <mergeCell ref="K6:K7"/>
  </mergeCells>
  <printOptions horizontalCentered="1"/>
  <pageMargins left="0.25" right="0.25" top="0.75" bottom="0.75" header="0.3" footer="0.3"/>
  <pageSetup paperSize="8" scale="49" fitToHeight="0" orientation="landscape" r:id="rId1"/>
  <ignoredErrors>
    <ignoredError sqref="L6 L10:L15 L5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69fbcd6-e17c-4410-9e4a-54d9ad25826c" xsi:nil="true"/>
    <lcf76f155ced4ddcb4097134ff3c332f xmlns="14349bad-84ef-4e96-bfc9-1b21f3cfffd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E99143F93CCAD468C9EA71CF9798E1C" ma:contentTypeVersion="13" ma:contentTypeDescription="Creare un nuovo documento." ma:contentTypeScope="" ma:versionID="0b2c1f998e00d4ae5fa76e61b3df01c4">
  <xsd:schema xmlns:xsd="http://www.w3.org/2001/XMLSchema" xmlns:xs="http://www.w3.org/2001/XMLSchema" xmlns:p="http://schemas.microsoft.com/office/2006/metadata/properties" xmlns:ns2="14349bad-84ef-4e96-bfc9-1b21f3cfffd1" xmlns:ns3="e69fbcd6-e17c-4410-9e4a-54d9ad25826c" targetNamespace="http://schemas.microsoft.com/office/2006/metadata/properties" ma:root="true" ma:fieldsID="fd4c7405c1c2fc5c57a3b6b5ddb9c71f" ns2:_="" ns3:_="">
    <xsd:import namespace="14349bad-84ef-4e96-bfc9-1b21f3cfffd1"/>
    <xsd:import namespace="e69fbcd6-e17c-4410-9e4a-54d9ad25826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349bad-84ef-4e96-bfc9-1b21f3cfff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efbc6ebe-f864-4d54-97b7-54a294519f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9fbcd6-e17c-4410-9e4a-54d9ad25826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a727b3d3-5409-4fe7-acf4-f691aee7db84}" ma:internalName="TaxCatchAll" ma:showField="CatchAllData" ma:web="e69fbcd6-e17c-4410-9e4a-54d9ad25826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D7FF878-D8EC-4006-B1F4-E2A29170D478}">
  <ds:schemaRefs>
    <ds:schemaRef ds:uri="http://schemas.microsoft.com/office/2006/metadata/properties"/>
    <ds:schemaRef ds:uri="http://schemas.microsoft.com/office/infopath/2007/PartnerControls"/>
    <ds:schemaRef ds:uri="e69fbcd6-e17c-4410-9e4a-54d9ad25826c"/>
    <ds:schemaRef ds:uri="14349bad-84ef-4e96-bfc9-1b21f3cfffd1"/>
  </ds:schemaRefs>
</ds:datastoreItem>
</file>

<file path=customXml/itemProps2.xml><?xml version="1.0" encoding="utf-8"?>
<ds:datastoreItem xmlns:ds="http://schemas.openxmlformats.org/officeDocument/2006/customXml" ds:itemID="{D12FB360-8E94-4ECF-9953-0D7100FE78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349bad-84ef-4e96-bfc9-1b21f3cfffd1"/>
    <ds:schemaRef ds:uri="e69fbcd6-e17c-4410-9e4a-54d9ad25826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BCDB2E-65E9-4B51-90EC-AB78336EA22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</vt:lpstr>
      <vt:lpstr>T!Area_stampa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Filippo Romanello</dc:creator>
  <cp:keywords/>
  <dc:description/>
  <cp:lastModifiedBy>Raffaella Medeot</cp:lastModifiedBy>
  <cp:revision/>
  <cp:lastPrinted>2025-06-03T12:18:21Z</cp:lastPrinted>
  <dcterms:created xsi:type="dcterms:W3CDTF">2023-11-30T08:52:54Z</dcterms:created>
  <dcterms:modified xsi:type="dcterms:W3CDTF">2025-06-03T12:21:22Z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0x010100EE99143F93CCAD468C9EA71CF9798E1C</vt:lpwstr>
  </property>
</Properties>
</file>